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workbookPr defaultThemeVersion="124226"/>
  <mc:AlternateContent xmlns:mc="http://schemas.openxmlformats.org/markup-compatibility/2006">
    <mc:Choice Requires="x15">
      <x15ac:absPath xmlns:x15ac="http://schemas.microsoft.com/office/spreadsheetml/2010/11/ac" url="C:\Users\Sell-IT\Documents\TVB\Sportanlagen\"/>
    </mc:Choice>
  </mc:AlternateContent>
  <xr:revisionPtr revIDLastSave="0" documentId="8_{05B66FAB-2EDE-42E9-9212-C81DAC8E6295}" xr6:coauthVersionLast="47" xr6:coauthVersionMax="47" xr10:uidLastSave="{00000000-0000-0000-0000-000000000000}"/>
  <bookViews>
    <workbookView xWindow="0" yWindow="0" windowWidth="23040" windowHeight="9192" xr2:uid="{00000000-000D-0000-FFFF-FFFF00000000}"/>
  </bookViews>
  <sheets>
    <sheet name="Plan" sheetId="1" r:id="rId1"/>
    <sheet name="Abrechnung 21_2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6" i="2"/>
  <c r="I6" i="2"/>
  <c r="J6" i="2"/>
  <c r="K6" i="2"/>
  <c r="L6" i="2"/>
  <c r="H5" i="2"/>
  <c r="I5" i="2"/>
  <c r="J5" i="2"/>
  <c r="K5" i="2"/>
  <c r="L5" i="2"/>
  <c r="F7" i="2"/>
  <c r="G7" i="2"/>
  <c r="H7" i="2"/>
  <c r="I7" i="2"/>
  <c r="J7" i="2"/>
  <c r="K7" i="2"/>
  <c r="L7" i="2"/>
  <c r="E8" i="2"/>
  <c r="F8" i="2"/>
  <c r="G8" i="2"/>
  <c r="H8" i="2"/>
  <c r="I8" i="2"/>
  <c r="J8" i="2"/>
  <c r="K8" i="2"/>
  <c r="L8" i="2"/>
  <c r="D1" i="2"/>
  <c r="H9" i="2" s="1"/>
  <c r="H11" i="2" s="1"/>
  <c r="H15" i="2" s="1"/>
  <c r="C8" i="2"/>
  <c r="D8" i="2"/>
  <c r="B8" i="2"/>
  <c r="I10" i="2" l="1"/>
  <c r="E9" i="2"/>
  <c r="E11" i="2" s="1"/>
  <c r="E15" i="2" s="1"/>
  <c r="B10" i="2"/>
  <c r="D10" i="2"/>
  <c r="L10" i="2"/>
  <c r="J9" i="2"/>
  <c r="J11" i="2" s="1"/>
  <c r="J15" i="2" s="1"/>
  <c r="C10" i="2"/>
  <c r="K10" i="2"/>
  <c r="G10" i="2"/>
  <c r="K9" i="2"/>
  <c r="K11" i="2" s="1"/>
  <c r="K15" i="2" s="1"/>
  <c r="G9" i="2"/>
  <c r="G11" i="2" s="1"/>
  <c r="G15" i="2" s="1"/>
  <c r="B9" i="2"/>
  <c r="B11" i="2" s="1"/>
  <c r="B15" i="2" s="1"/>
  <c r="C9" i="2"/>
  <c r="C11" i="2" s="1"/>
  <c r="C15" i="2" s="1"/>
  <c r="E10" i="2"/>
  <c r="I9" i="2"/>
  <c r="I11" i="2" s="1"/>
  <c r="I15" i="2" s="1"/>
  <c r="N1" i="2"/>
  <c r="D9" i="2"/>
  <c r="D11" i="2" s="1"/>
  <c r="D15" i="2" s="1"/>
  <c r="H10" i="2"/>
  <c r="F9" i="2"/>
  <c r="F11" i="2" s="1"/>
  <c r="F15" i="2" s="1"/>
  <c r="J10" i="2"/>
  <c r="F10" i="2"/>
  <c r="L9" i="2"/>
  <c r="L11" i="2" s="1"/>
  <c r="L15" i="2" s="1"/>
</calcChain>
</file>

<file path=xl/sharedStrings.xml><?xml version="1.0" encoding="utf-8"?>
<sst xmlns="http://schemas.openxmlformats.org/spreadsheetml/2006/main" count="66" uniqueCount="57">
  <si>
    <t>Belegungsplan Kunstrasen Brauerschwend</t>
  </si>
  <si>
    <t>Wochentag</t>
  </si>
  <si>
    <t>von</t>
  </si>
  <si>
    <t>bis</t>
  </si>
  <si>
    <t>Mannschaft</t>
  </si>
  <si>
    <t>Verantwortlicher</t>
  </si>
  <si>
    <t>Tel.</t>
  </si>
  <si>
    <t>Montag</t>
  </si>
  <si>
    <t>Dienstag</t>
  </si>
  <si>
    <t>SG-Schwalmtal</t>
  </si>
  <si>
    <t>Michel Jäpel</t>
  </si>
  <si>
    <t>Mittwoch</t>
  </si>
  <si>
    <t>Donnerstag</t>
  </si>
  <si>
    <t>C2-Jugend JFV</t>
  </si>
  <si>
    <t>Jürgen Steuernagel</t>
  </si>
  <si>
    <t>0174 3276249</t>
  </si>
  <si>
    <t xml:space="preserve"> </t>
  </si>
  <si>
    <t>Freitag</t>
  </si>
  <si>
    <t>Samstag</t>
  </si>
  <si>
    <t>Sonntag</t>
  </si>
  <si>
    <t>Tausch untereinander ist möglich. Bitte lediglich kurze Info in die WhatsApp-Gruppe. Schlüssel für den Kunstrasen befindet sich im Sportlerheim im Safe. 
Bitte darauf achten, dass keine Kaugummis, Dreck, Steine etc. mit auf den Platz getragen werden. 
Das Tragen von Schraubstollen ist streng verboten! Ist der Platz dick mit Schnee bedeckt oder stark gefrohren (bspw. Eisplatten) darf er nicht betreten werden!</t>
  </si>
  <si>
    <t>Anfallende Kosten Kunstrasen 2021/2022</t>
  </si>
  <si>
    <t>Datum heute:</t>
  </si>
  <si>
    <t>Abt. Fußball</t>
  </si>
  <si>
    <t>Preis pro Einheit:</t>
  </si>
  <si>
    <t>Rechner*in</t>
  </si>
  <si>
    <t>Verein/Altersklasse</t>
  </si>
  <si>
    <t>A-Jugend SVA</t>
  </si>
  <si>
    <t>C-Jugend SVA</t>
  </si>
  <si>
    <t>D-Jugend SVA</t>
  </si>
  <si>
    <t>SV Dirlammen</t>
  </si>
  <si>
    <t>SG Lauter</t>
  </si>
  <si>
    <t>SV Leusel</t>
  </si>
  <si>
    <t>Ansprechpartner</t>
  </si>
  <si>
    <t>Thorsten Furgber</t>
  </si>
  <si>
    <t>Bernd Kalbfleisch</t>
  </si>
  <si>
    <t>Daniel Wandner</t>
  </si>
  <si>
    <t>Achim Zapke</t>
  </si>
  <si>
    <t>Gernot Stiebig</t>
  </si>
  <si>
    <t>Handynummer</t>
  </si>
  <si>
    <t>0179 4663426</t>
  </si>
  <si>
    <t>0172 3843037</t>
  </si>
  <si>
    <t>0175 5951098</t>
  </si>
  <si>
    <t>0176 32190716</t>
  </si>
  <si>
    <t>E-Mail-Adresse f. Rechnung</t>
  </si>
  <si>
    <t>Thorsten.Furgber@web.de</t>
  </si>
  <si>
    <t>danielwandner@yahoo.de</t>
  </si>
  <si>
    <t>Termine insgesamt</t>
  </si>
  <si>
    <t>Termine erfolgt</t>
  </si>
  <si>
    <t>Termine ausstehend</t>
  </si>
  <si>
    <t>Kosten bisher gesamt</t>
  </si>
  <si>
    <t>Bisher abgerechnet (€)</t>
  </si>
  <si>
    <t>letzte Abrechnung am</t>
  </si>
  <si>
    <t>durch Rechner*in</t>
  </si>
  <si>
    <t>K. Großbach</t>
  </si>
  <si>
    <t>noch abzurechnen bisher</t>
  </si>
  <si>
    <t>Termine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</si>
</sst>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407]_-;\-* #,##0.00\ [$€-407]_-;_-* &quot;-&quot;??\ [$€-407]_-;_-@_-"/>
  </numFmts>
  <fonts count="5">
    <font>
      <sz val="11"/>
      <color theme="1"/>
      <name val="Calibri"/>
      <family val="2"/>
      <scheme val="minor"/>
    </font>
    <font>
      <b/>
      <sz val="11"/>
      <color theme="1"/>
      <name val="Calibri"/>
      <family val="2"/>
      <scheme val="minor"/>
    </font>
    <font>
      <b/>
      <u/>
      <sz val="14"/>
      <color theme="1"/>
      <name val="Calibri"/>
      <family val="2"/>
      <scheme val="minor"/>
    </font>
    <font>
      <sz val="11"/>
      <color rgb="FF444444"/>
      <name val="Calibri"/>
      <family val="2"/>
      <charset val="1"/>
    </font>
    <font>
      <u/>
      <sz val="11"/>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8EA9DB"/>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20" fontId="0" fillId="0" borderId="1" xfId="0" applyNumberFormat="1" applyBorder="1"/>
    <xf numFmtId="0" fontId="0" fillId="0" borderId="1" xfId="0" applyBorder="1"/>
    <xf numFmtId="0" fontId="0" fillId="0" borderId="6" xfId="0" applyBorder="1"/>
    <xf numFmtId="20" fontId="0" fillId="0" borderId="8" xfId="0" applyNumberFormat="1" applyBorder="1"/>
    <xf numFmtId="0" fontId="0" fillId="0" borderId="8" xfId="0" applyBorder="1"/>
    <xf numFmtId="0" fontId="0" fillId="0" borderId="9" xfId="0"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20" fontId="0" fillId="0" borderId="13" xfId="0" applyNumberFormat="1" applyBorder="1"/>
    <xf numFmtId="20" fontId="0" fillId="0" borderId="3" xfId="0" applyNumberFormat="1" applyBorder="1"/>
    <xf numFmtId="0" fontId="0" fillId="0" borderId="3" xfId="0" applyBorder="1"/>
    <xf numFmtId="0" fontId="0" fillId="0" borderId="4" xfId="0" applyBorder="1"/>
    <xf numFmtId="20" fontId="0" fillId="0" borderId="15" xfId="0" applyNumberFormat="1" applyBorder="1"/>
    <xf numFmtId="0" fontId="0" fillId="0" borderId="15" xfId="0" applyBorder="1"/>
    <xf numFmtId="0" fontId="0" fillId="0" borderId="16" xfId="0" applyBorder="1"/>
    <xf numFmtId="0" fontId="0" fillId="2" borderId="0" xfId="0" applyFill="1"/>
    <xf numFmtId="0" fontId="1" fillId="0" borderId="0" xfId="0" applyFont="1"/>
    <xf numFmtId="49" fontId="0" fillId="0" borderId="6" xfId="0" applyNumberFormat="1" applyBorder="1"/>
    <xf numFmtId="0" fontId="1" fillId="3" borderId="23" xfId="0" applyFont="1" applyFill="1" applyBorder="1"/>
    <xf numFmtId="0" fontId="1" fillId="3" borderId="24" xfId="0" applyFont="1" applyFill="1" applyBorder="1"/>
    <xf numFmtId="164" fontId="1" fillId="3" borderId="23" xfId="0" applyNumberFormat="1" applyFont="1" applyFill="1" applyBorder="1" applyAlignment="1">
      <alignment horizontal="center"/>
    </xf>
    <xf numFmtId="0" fontId="0" fillId="3" borderId="23" xfId="0" applyFill="1" applyBorder="1" applyAlignment="1">
      <alignment horizontal="center"/>
    </xf>
    <xf numFmtId="1" fontId="0" fillId="3" borderId="23" xfId="0" applyNumberFormat="1" applyFill="1" applyBorder="1" applyAlignment="1">
      <alignment horizontal="center"/>
    </xf>
    <xf numFmtId="164" fontId="0" fillId="3" borderId="23" xfId="0" applyNumberFormat="1" applyFill="1" applyBorder="1" applyAlignment="1">
      <alignment horizontal="center"/>
    </xf>
    <xf numFmtId="0" fontId="0" fillId="4" borderId="23" xfId="0" applyFill="1" applyBorder="1" applyAlignment="1">
      <alignment horizontal="right"/>
    </xf>
    <xf numFmtId="14" fontId="0" fillId="4" borderId="23" xfId="0" applyNumberFormat="1" applyFill="1" applyBorder="1"/>
    <xf numFmtId="164" fontId="0" fillId="4" borderId="23" xfId="0" applyNumberFormat="1" applyFill="1" applyBorder="1"/>
    <xf numFmtId="0" fontId="1" fillId="5" borderId="23" xfId="0" applyFont="1" applyFill="1" applyBorder="1"/>
    <xf numFmtId="0" fontId="0" fillId="5" borderId="0" xfId="0" applyFill="1"/>
    <xf numFmtId="0" fontId="1" fillId="6" borderId="23" xfId="0" applyFont="1" applyFill="1" applyBorder="1"/>
    <xf numFmtId="165" fontId="1" fillId="0" borderId="23" xfId="0" applyNumberFormat="1" applyFont="1" applyBorder="1" applyAlignment="1">
      <alignment horizontal="center" vertical="center"/>
    </xf>
    <xf numFmtId="0" fontId="1" fillId="0" borderId="23" xfId="0" applyFont="1" applyBorder="1" applyAlignment="1">
      <alignment horizontal="center"/>
    </xf>
    <xf numFmtId="0" fontId="0" fillId="6" borderId="0" xfId="0" applyFill="1"/>
    <xf numFmtId="0" fontId="1" fillId="0" borderId="27" xfId="0" applyFont="1" applyBorder="1" applyAlignment="1">
      <alignment horizontal="center"/>
    </xf>
    <xf numFmtId="0" fontId="1" fillId="0" borderId="28" xfId="0" applyFont="1" applyBorder="1" applyAlignment="1">
      <alignment horizontal="center"/>
    </xf>
    <xf numFmtId="0" fontId="0" fillId="3" borderId="26" xfId="0" applyFill="1" applyBorder="1" applyAlignment="1">
      <alignment horizontal="center"/>
    </xf>
    <xf numFmtId="14" fontId="0" fillId="0" borderId="23" xfId="0" applyNumberFormat="1" applyBorder="1" applyAlignment="1">
      <alignment horizontal="center"/>
    </xf>
    <xf numFmtId="0" fontId="4" fillId="0" borderId="23" xfId="1" applyBorder="1" applyAlignment="1">
      <alignment horizontal="left"/>
    </xf>
    <xf numFmtId="0" fontId="0" fillId="0" borderId="23"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14" fontId="0" fillId="0" borderId="0" xfId="0" applyNumberFormat="1"/>
    <xf numFmtId="0" fontId="3" fillId="0" borderId="23" xfId="0" applyFont="1" applyBorder="1" applyAlignment="1">
      <alignment horizontal="left"/>
    </xf>
    <xf numFmtId="164" fontId="0" fillId="0" borderId="0" xfId="0" applyNumberFormat="1"/>
    <xf numFmtId="14" fontId="1" fillId="0" borderId="23" xfId="0" applyNumberFormat="1" applyFont="1" applyBorder="1" applyAlignment="1">
      <alignment horizontal="center"/>
    </xf>
    <xf numFmtId="165" fontId="1" fillId="0" borderId="23" xfId="0" applyNumberFormat="1" applyFont="1" applyBorder="1" applyAlignment="1">
      <alignment vertical="center"/>
    </xf>
    <xf numFmtId="0" fontId="0" fillId="0" borderId="20" xfId="0" applyBorder="1" applyAlignment="1">
      <alignment horizontal="center" wrapText="1"/>
    </xf>
    <xf numFmtId="0" fontId="2" fillId="0" borderId="0" xfId="0" applyFont="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cellXfs>
  <cellStyles count="2">
    <cellStyle name="Hyperlink" xfId="1" xr:uid="{00000000-0005-0000-0000-000000000000}"/>
    <cellStyle name="Standard" xfId="0" builtinId="0"/>
  </cellStyles>
  <dxfs count="7">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horsten.Furgber@web.de" TargetMode="External"/><Relationship Id="rId2" Type="http://schemas.openxmlformats.org/officeDocument/2006/relationships/hyperlink" Target="mailto:Thorsten.Furgber@web.de" TargetMode="External"/><Relationship Id="rId1" Type="http://schemas.openxmlformats.org/officeDocument/2006/relationships/hyperlink" Target="mailto:danielwandner@yahoo.de" TargetMode="External"/><Relationship Id="rId4" Type="http://schemas.openxmlformats.org/officeDocument/2006/relationships/hyperlink" Target="mailto:Thorsten.Furgber@web.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zoomScaleNormal="100" workbookViewId="0">
      <selection activeCell="L14" sqref="L14"/>
    </sheetView>
  </sheetViews>
  <sheetFormatPr defaultColWidth="10.7109375" defaultRowHeight="14.45"/>
  <cols>
    <col min="1" max="1" width="11.140625" bestFit="1" customWidth="1"/>
    <col min="2" max="3" width="6" bestFit="1" customWidth="1"/>
    <col min="4" max="4" width="13.85546875" bestFit="1" customWidth="1"/>
    <col min="5" max="5" width="18.140625" bestFit="1" customWidth="1"/>
    <col min="6" max="6" width="14.85546875" bestFit="1" customWidth="1"/>
  </cols>
  <sheetData>
    <row r="1" spans="1:11" ht="18">
      <c r="A1" s="49" t="s">
        <v>0</v>
      </c>
      <c r="B1" s="49"/>
      <c r="C1" s="49"/>
      <c r="D1" s="49"/>
      <c r="E1" s="49"/>
      <c r="F1" s="49"/>
    </row>
    <row r="2" spans="1:11" ht="15" thickBot="1"/>
    <row r="3" spans="1:11" ht="15.75" customHeight="1" thickBot="1">
      <c r="A3" s="7" t="s">
        <v>1</v>
      </c>
      <c r="B3" s="8" t="s">
        <v>2</v>
      </c>
      <c r="C3" s="8" t="s">
        <v>3</v>
      </c>
      <c r="D3" s="8" t="s">
        <v>4</v>
      </c>
      <c r="E3" s="8" t="s">
        <v>5</v>
      </c>
      <c r="F3" s="9" t="s">
        <v>6</v>
      </c>
    </row>
    <row r="4" spans="1:11">
      <c r="A4" s="53" t="s">
        <v>7</v>
      </c>
      <c r="B4" s="11">
        <v>0.6875</v>
      </c>
      <c r="C4" s="11">
        <v>0.75</v>
      </c>
      <c r="D4" s="12"/>
      <c r="E4" s="12"/>
      <c r="F4" s="13"/>
    </row>
    <row r="5" spans="1:11">
      <c r="A5" s="54"/>
      <c r="B5" s="1">
        <v>0.75</v>
      </c>
      <c r="C5" s="1">
        <v>0.8125</v>
      </c>
      <c r="D5" s="2"/>
      <c r="E5" s="2"/>
      <c r="F5" s="19"/>
    </row>
    <row r="6" spans="1:11" ht="15" thickBot="1">
      <c r="A6" s="54"/>
      <c r="B6" s="1">
        <v>0.8125</v>
      </c>
      <c r="C6" s="1">
        <v>0.875</v>
      </c>
      <c r="D6" s="2"/>
      <c r="E6" s="2"/>
      <c r="F6" s="19"/>
    </row>
    <row r="7" spans="1:11" ht="15" hidden="1" thickBot="1">
      <c r="A7" s="55"/>
      <c r="B7" s="14">
        <v>0.83333333333333337</v>
      </c>
      <c r="C7" s="14">
        <v>0.89583333333333337</v>
      </c>
      <c r="D7" s="15"/>
      <c r="E7" s="15"/>
      <c r="F7" s="16"/>
    </row>
    <row r="8" spans="1:11">
      <c r="A8" s="53" t="s">
        <v>8</v>
      </c>
      <c r="B8" s="11">
        <v>0.66666666666666663</v>
      </c>
      <c r="C8" s="11">
        <v>0.72916666666666663</v>
      </c>
      <c r="D8" s="12"/>
      <c r="E8" s="12"/>
      <c r="F8" s="13"/>
    </row>
    <row r="9" spans="1:11">
      <c r="A9" s="54"/>
      <c r="B9" s="1">
        <v>0.72916666666666663</v>
      </c>
      <c r="C9" s="1">
        <v>0.79166666666666663</v>
      </c>
      <c r="D9" s="2"/>
      <c r="E9" s="2"/>
      <c r="F9" s="19"/>
    </row>
    <row r="10" spans="1:11" ht="15" thickBot="1">
      <c r="A10" s="54"/>
      <c r="B10" s="1">
        <v>0.79166666666666663</v>
      </c>
      <c r="C10" s="1">
        <v>0.85416666666666663</v>
      </c>
      <c r="D10" s="2" t="s">
        <v>9</v>
      </c>
      <c r="E10" s="2" t="s">
        <v>10</v>
      </c>
      <c r="F10" s="3"/>
    </row>
    <row r="11" spans="1:11" ht="15" hidden="1" thickBot="1">
      <c r="A11" s="55"/>
      <c r="B11" s="14">
        <v>0.85416666666666663</v>
      </c>
      <c r="C11" s="14">
        <v>0.91666666666666663</v>
      </c>
      <c r="D11" s="15"/>
      <c r="E11" s="15"/>
      <c r="F11" s="16"/>
    </row>
    <row r="12" spans="1:11">
      <c r="A12" s="53" t="s">
        <v>11</v>
      </c>
      <c r="B12" s="11">
        <v>0.6875</v>
      </c>
      <c r="C12" s="11">
        <v>0.75</v>
      </c>
      <c r="D12" s="12"/>
      <c r="E12" s="12"/>
      <c r="F12" s="13"/>
    </row>
    <row r="13" spans="1:11">
      <c r="A13" s="54"/>
      <c r="B13" s="1">
        <v>0.75</v>
      </c>
      <c r="C13" s="1">
        <v>0.8125</v>
      </c>
      <c r="D13" s="2"/>
      <c r="E13" s="2"/>
      <c r="F13" s="19"/>
      <c r="G13" s="17"/>
    </row>
    <row r="14" spans="1:11" ht="15" thickBot="1">
      <c r="A14" s="56"/>
      <c r="B14" s="4">
        <v>0.8125</v>
      </c>
      <c r="C14" s="4">
        <v>0.875</v>
      </c>
      <c r="D14" s="5"/>
      <c r="E14" s="5"/>
      <c r="F14" s="6"/>
    </row>
    <row r="15" spans="1:11">
      <c r="A15" s="53" t="s">
        <v>12</v>
      </c>
      <c r="B15" s="11">
        <v>0.6875</v>
      </c>
      <c r="C15" s="11">
        <v>0.75</v>
      </c>
      <c r="D15" s="12"/>
      <c r="E15" s="12"/>
      <c r="F15" s="13"/>
    </row>
    <row r="16" spans="1:11">
      <c r="A16" s="54"/>
      <c r="B16" s="1">
        <v>0.75</v>
      </c>
      <c r="C16" s="1">
        <v>0.8125</v>
      </c>
      <c r="D16" s="2" t="s">
        <v>13</v>
      </c>
      <c r="E16" s="2" t="s">
        <v>14</v>
      </c>
      <c r="F16" s="3" t="s">
        <v>15</v>
      </c>
      <c r="K16" t="s">
        <v>16</v>
      </c>
    </row>
    <row r="17" spans="1:7" ht="15">
      <c r="A17" s="54"/>
      <c r="B17" s="1">
        <v>0.8125</v>
      </c>
      <c r="C17" s="1">
        <v>0.875</v>
      </c>
      <c r="D17" s="2"/>
      <c r="E17" s="2"/>
      <c r="F17" s="3"/>
      <c r="G17" s="17"/>
    </row>
    <row r="18" spans="1:7" ht="15" hidden="1" thickBot="1">
      <c r="A18" s="56"/>
      <c r="B18" s="4">
        <v>0.85416666666666663</v>
      </c>
      <c r="C18" s="4">
        <v>0.91666666666666663</v>
      </c>
      <c r="D18" s="5"/>
      <c r="E18" s="5"/>
      <c r="F18" s="6"/>
    </row>
    <row r="19" spans="1:7" ht="15">
      <c r="A19" s="57" t="s">
        <v>17</v>
      </c>
      <c r="B19" s="11">
        <v>0.66666666666666663</v>
      </c>
      <c r="C19" s="11">
        <v>0.72916666666666663</v>
      </c>
      <c r="D19" s="12"/>
      <c r="E19" s="12"/>
      <c r="F19" s="13"/>
    </row>
    <row r="20" spans="1:7" ht="15">
      <c r="A20" s="58"/>
      <c r="B20" s="1">
        <v>0.72916666666666663</v>
      </c>
      <c r="C20" s="1">
        <v>0.79166666666666663</v>
      </c>
      <c r="D20" s="2"/>
      <c r="E20" s="2"/>
      <c r="F20" s="19"/>
    </row>
    <row r="21" spans="1:7" ht="15">
      <c r="A21" s="58"/>
      <c r="B21" s="1">
        <v>0.79166666666666663</v>
      </c>
      <c r="C21" s="1">
        <v>0.85416666666666663</v>
      </c>
      <c r="D21" s="2" t="s">
        <v>9</v>
      </c>
      <c r="E21" s="2" t="s">
        <v>10</v>
      </c>
      <c r="F21" s="3"/>
    </row>
    <row r="22" spans="1:7" ht="15" hidden="1" thickBot="1">
      <c r="A22" s="59"/>
      <c r="B22" s="14">
        <v>0.85416666666666663</v>
      </c>
      <c r="C22" s="14">
        <v>0.91666666666666663</v>
      </c>
      <c r="D22" s="15"/>
      <c r="E22" s="15"/>
      <c r="F22" s="16"/>
    </row>
    <row r="23" spans="1:7" ht="15">
      <c r="A23" s="53" t="s">
        <v>18</v>
      </c>
      <c r="B23" s="11">
        <v>0.375</v>
      </c>
      <c r="C23" s="11">
        <v>0.4375</v>
      </c>
      <c r="D23" s="12"/>
      <c r="E23" s="12"/>
      <c r="F23" s="13"/>
    </row>
    <row r="24" spans="1:7">
      <c r="A24" s="54"/>
      <c r="B24" s="10">
        <v>0.4375</v>
      </c>
      <c r="C24" s="10">
        <v>0.5</v>
      </c>
      <c r="D24" s="2"/>
      <c r="E24" s="2"/>
      <c r="F24" s="3"/>
    </row>
    <row r="25" spans="1:7">
      <c r="A25" s="54"/>
      <c r="B25" s="1">
        <v>0.5</v>
      </c>
      <c r="C25" s="1">
        <v>0.5625</v>
      </c>
      <c r="D25" s="2"/>
      <c r="E25" s="2"/>
      <c r="F25" s="3"/>
    </row>
    <row r="26" spans="1:7">
      <c r="A26" s="54"/>
      <c r="B26" s="1">
        <v>0.5625</v>
      </c>
      <c r="C26" s="1">
        <v>0.625</v>
      </c>
      <c r="D26" s="2"/>
      <c r="E26" s="2"/>
      <c r="F26" s="3"/>
    </row>
    <row r="27" spans="1:7">
      <c r="A27" s="54"/>
      <c r="B27" s="1">
        <v>0.625</v>
      </c>
      <c r="C27" s="1">
        <v>0.6875</v>
      </c>
      <c r="D27" s="2"/>
      <c r="E27" s="2"/>
      <c r="F27" s="3"/>
    </row>
    <row r="28" spans="1:7">
      <c r="A28" s="54"/>
      <c r="B28" s="1">
        <v>0.6875</v>
      </c>
      <c r="C28" s="1">
        <v>0.75</v>
      </c>
      <c r="D28" s="2"/>
      <c r="E28" s="2"/>
      <c r="F28" s="3"/>
    </row>
    <row r="29" spans="1:7">
      <c r="A29" s="54"/>
      <c r="B29" s="1">
        <v>0.75</v>
      </c>
      <c r="C29" s="1">
        <v>0.8125</v>
      </c>
      <c r="D29" s="2"/>
      <c r="E29" s="2"/>
      <c r="F29" s="3"/>
    </row>
    <row r="30" spans="1:7" ht="15" thickBot="1">
      <c r="A30" s="56"/>
      <c r="B30" s="4">
        <v>0.8125</v>
      </c>
      <c r="C30" s="4">
        <v>0.875</v>
      </c>
      <c r="D30" s="5"/>
      <c r="E30" s="5"/>
      <c r="F30" s="6"/>
    </row>
    <row r="31" spans="1:7">
      <c r="A31" s="53" t="s">
        <v>19</v>
      </c>
      <c r="B31" s="11">
        <v>0.375</v>
      </c>
      <c r="C31" s="11">
        <v>0.4375</v>
      </c>
      <c r="D31" s="12"/>
      <c r="E31" s="12"/>
      <c r="F31" s="13"/>
    </row>
    <row r="32" spans="1:7">
      <c r="A32" s="54"/>
      <c r="B32" s="1">
        <v>0.4375</v>
      </c>
      <c r="C32" s="1">
        <v>0.5</v>
      </c>
      <c r="D32" s="2"/>
      <c r="E32" s="2"/>
      <c r="F32" s="3"/>
    </row>
    <row r="33" spans="1:6">
      <c r="A33" s="54"/>
      <c r="B33" s="1">
        <v>0.5</v>
      </c>
      <c r="C33" s="1">
        <v>0.5625</v>
      </c>
      <c r="D33" s="2"/>
      <c r="E33" s="2"/>
      <c r="F33" s="3"/>
    </row>
    <row r="34" spans="1:6">
      <c r="A34" s="54"/>
      <c r="B34" s="1">
        <v>0.5625</v>
      </c>
      <c r="C34" s="1">
        <v>0.625</v>
      </c>
      <c r="D34" s="2"/>
      <c r="E34" s="2"/>
      <c r="F34" s="3"/>
    </row>
    <row r="35" spans="1:6">
      <c r="A35" s="54"/>
      <c r="B35" s="1">
        <v>0.625</v>
      </c>
      <c r="C35" s="1">
        <v>0.6875</v>
      </c>
      <c r="D35" s="2"/>
      <c r="E35" s="2"/>
      <c r="F35" s="3"/>
    </row>
    <row r="36" spans="1:6">
      <c r="A36" s="54"/>
      <c r="B36" s="1">
        <v>0.6875</v>
      </c>
      <c r="C36" s="1">
        <v>0.75</v>
      </c>
      <c r="D36" s="2"/>
      <c r="E36" s="2"/>
      <c r="F36" s="3"/>
    </row>
    <row r="37" spans="1:6">
      <c r="A37" s="54"/>
      <c r="B37" s="1">
        <v>0.75</v>
      </c>
      <c r="C37" s="1">
        <v>0.8125</v>
      </c>
      <c r="D37" s="2"/>
      <c r="E37" s="2"/>
      <c r="F37" s="3"/>
    </row>
    <row r="38" spans="1:6" ht="15" thickBot="1">
      <c r="A38" s="56"/>
      <c r="B38" s="4">
        <v>0.8125</v>
      </c>
      <c r="C38" s="4">
        <v>0.875</v>
      </c>
      <c r="D38" s="5"/>
      <c r="E38" s="5"/>
      <c r="F38" s="6"/>
    </row>
    <row r="39" spans="1:6">
      <c r="A39" s="50"/>
      <c r="B39" s="51"/>
      <c r="C39" s="51"/>
      <c r="D39" s="51"/>
      <c r="E39" s="51"/>
      <c r="F39" s="52"/>
    </row>
    <row r="40" spans="1:6" ht="111.75" customHeight="1">
      <c r="A40" s="48" t="s">
        <v>20</v>
      </c>
      <c r="B40" s="48"/>
      <c r="C40" s="48"/>
      <c r="D40" s="48"/>
      <c r="E40" s="48"/>
      <c r="F40" s="48"/>
    </row>
  </sheetData>
  <mergeCells count="10">
    <mergeCell ref="A40:F40"/>
    <mergeCell ref="A1:F1"/>
    <mergeCell ref="A39:F39"/>
    <mergeCell ref="A4:A7"/>
    <mergeCell ref="A8:A11"/>
    <mergeCell ref="A12:A14"/>
    <mergeCell ref="A15:A18"/>
    <mergeCell ref="A23:A30"/>
    <mergeCell ref="A31:A38"/>
    <mergeCell ref="A19:A22"/>
  </mergeCells>
  <printOptions horizontalCentered="1"/>
  <pageMargins left="0.70866141732283472" right="0.70866141732283472" top="0.78740157480314965" bottom="0.78740157480314965" header="0.31496062992125984" footer="0.31496062992125984"/>
  <pageSetup paperSize="9" orientation="portrait" r:id="rId1"/>
  <headerFoot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workbookViewId="0">
      <selection activeCell="G24" sqref="G24"/>
    </sheetView>
  </sheetViews>
  <sheetFormatPr defaultColWidth="10.7109375" defaultRowHeight="14.45"/>
  <cols>
    <col min="1" max="1" width="23.42578125" customWidth="1"/>
    <col min="2" max="2" width="16.42578125" bestFit="1" customWidth="1"/>
    <col min="3" max="3" width="16.5703125" bestFit="1" customWidth="1"/>
    <col min="4" max="4" width="16.28515625" bestFit="1" customWidth="1"/>
    <col min="5" max="5" width="24.7109375" bestFit="1" customWidth="1"/>
    <col min="6" max="6" width="15.42578125" bestFit="1" customWidth="1"/>
    <col min="7" max="7" width="13.85546875" customWidth="1"/>
    <col min="14" max="14" width="10.85546875" hidden="1" customWidth="1"/>
  </cols>
  <sheetData>
    <row r="1" spans="1:15">
      <c r="A1" s="18" t="s">
        <v>21</v>
      </c>
      <c r="C1" s="26" t="s">
        <v>22</v>
      </c>
      <c r="D1" s="27">
        <f ca="1">TODAY()</f>
        <v>45252</v>
      </c>
      <c r="F1" s="30" t="s">
        <v>23</v>
      </c>
      <c r="N1" s="43">
        <f ca="1">D1-1</f>
        <v>45251</v>
      </c>
    </row>
    <row r="2" spans="1:15">
      <c r="C2" s="26" t="s">
        <v>24</v>
      </c>
      <c r="D2" s="28">
        <v>50</v>
      </c>
      <c r="F2" s="34" t="s">
        <v>25</v>
      </c>
    </row>
    <row r="4" spans="1:15">
      <c r="A4" s="29" t="s">
        <v>26</v>
      </c>
      <c r="B4" s="33" t="s">
        <v>27</v>
      </c>
      <c r="C4" s="35" t="s">
        <v>28</v>
      </c>
      <c r="D4" s="33" t="s">
        <v>29</v>
      </c>
      <c r="E4" s="33" t="s">
        <v>30</v>
      </c>
      <c r="F4" s="36" t="s">
        <v>31</v>
      </c>
      <c r="G4" s="33" t="s">
        <v>32</v>
      </c>
      <c r="H4" s="33"/>
      <c r="I4" s="33"/>
      <c r="J4" s="33"/>
      <c r="K4" s="33"/>
      <c r="L4" s="33"/>
    </row>
    <row r="5" spans="1:15">
      <c r="A5" s="29" t="s">
        <v>33</v>
      </c>
      <c r="B5" s="40" t="s">
        <v>34</v>
      </c>
      <c r="C5" s="41" t="s">
        <v>34</v>
      </c>
      <c r="D5" s="44" t="s">
        <v>35</v>
      </c>
      <c r="E5" s="44" t="s">
        <v>36</v>
      </c>
      <c r="F5" s="42" t="s">
        <v>37</v>
      </c>
      <c r="G5" s="40" t="s">
        <v>38</v>
      </c>
      <c r="H5" s="40" t="str">
        <f t="shared" ref="H5:L5" si="0">IF(H4="","","Person erfassen!")</f>
        <v/>
      </c>
      <c r="I5" s="40" t="str">
        <f t="shared" si="0"/>
        <v/>
      </c>
      <c r="J5" s="40" t="str">
        <f t="shared" si="0"/>
        <v/>
      </c>
      <c r="K5" s="40" t="str">
        <f t="shared" si="0"/>
        <v/>
      </c>
      <c r="L5" s="40" t="str">
        <f t="shared" si="0"/>
        <v/>
      </c>
    </row>
    <row r="6" spans="1:15">
      <c r="A6" s="29" t="s">
        <v>39</v>
      </c>
      <c r="B6" s="40" t="s">
        <v>40</v>
      </c>
      <c r="C6" s="41" t="s">
        <v>40</v>
      </c>
      <c r="D6" s="44" t="s">
        <v>41</v>
      </c>
      <c r="E6" s="44" t="s">
        <v>42</v>
      </c>
      <c r="F6" s="42" t="s">
        <v>43</v>
      </c>
      <c r="G6" s="40" t="str">
        <f t="shared" ref="G6:L6" si="1">IF(G4="","","Handynr. erfassen!")</f>
        <v>Handynr. erfassen!</v>
      </c>
      <c r="H6" s="40" t="str">
        <f t="shared" si="1"/>
        <v/>
      </c>
      <c r="I6" s="40" t="str">
        <f t="shared" si="1"/>
        <v/>
      </c>
      <c r="J6" s="40" t="str">
        <f t="shared" si="1"/>
        <v/>
      </c>
      <c r="K6" s="40" t="str">
        <f t="shared" si="1"/>
        <v/>
      </c>
      <c r="L6" s="40" t="str">
        <f t="shared" si="1"/>
        <v/>
      </c>
    </row>
    <row r="7" spans="1:15">
      <c r="A7" s="29" t="s">
        <v>44</v>
      </c>
      <c r="B7" s="39" t="s">
        <v>45</v>
      </c>
      <c r="C7" s="39" t="s">
        <v>45</v>
      </c>
      <c r="D7" s="39" t="s">
        <v>45</v>
      </c>
      <c r="E7" s="39" t="s">
        <v>46</v>
      </c>
      <c r="F7" s="42" t="str">
        <f t="shared" ref="F7:L7" si="2">IF(F4="","","E-Mail erfassen!")</f>
        <v>E-Mail erfassen!</v>
      </c>
      <c r="G7" s="40" t="str">
        <f t="shared" si="2"/>
        <v>E-Mail erfassen!</v>
      </c>
      <c r="H7" s="40" t="str">
        <f t="shared" si="2"/>
        <v/>
      </c>
      <c r="I7" s="40" t="str">
        <f t="shared" si="2"/>
        <v/>
      </c>
      <c r="J7" s="40" t="str">
        <f t="shared" si="2"/>
        <v/>
      </c>
      <c r="K7" s="40" t="str">
        <f t="shared" si="2"/>
        <v/>
      </c>
      <c r="L7" s="40" t="str">
        <f t="shared" si="2"/>
        <v/>
      </c>
    </row>
    <row r="8" spans="1:15">
      <c r="A8" s="20" t="s">
        <v>47</v>
      </c>
      <c r="B8" s="23">
        <f>COUNT(B16:B52)</f>
        <v>6</v>
      </c>
      <c r="C8" s="23">
        <f t="shared" ref="C8:D8" si="3">COUNT(C16:C52)</f>
        <v>3</v>
      </c>
      <c r="D8" s="37">
        <f t="shared" si="3"/>
        <v>8</v>
      </c>
      <c r="E8" s="37">
        <f t="shared" ref="E8:L8" si="4">COUNT(E16:E52)</f>
        <v>6</v>
      </c>
      <c r="F8" s="23">
        <f t="shared" si="4"/>
        <v>0</v>
      </c>
      <c r="G8" s="23">
        <f t="shared" si="4"/>
        <v>0</v>
      </c>
      <c r="H8" s="23">
        <f t="shared" si="4"/>
        <v>0</v>
      </c>
      <c r="I8" s="23">
        <f t="shared" si="4"/>
        <v>0</v>
      </c>
      <c r="J8" s="23">
        <f t="shared" si="4"/>
        <v>0</v>
      </c>
      <c r="K8" s="23">
        <f t="shared" si="4"/>
        <v>0</v>
      </c>
      <c r="L8" s="23">
        <f t="shared" si="4"/>
        <v>0</v>
      </c>
    </row>
    <row r="9" spans="1:15">
      <c r="A9" s="20" t="s">
        <v>48</v>
      </c>
      <c r="B9" s="24">
        <f ca="1">COUNTIF(B16:B55,"&lt;"&amp;$D$1)</f>
        <v>6</v>
      </c>
      <c r="C9" s="24">
        <f t="shared" ref="C9:D9" ca="1" si="5">COUNTIF(C16:C55,"&lt;"&amp;$D$1)</f>
        <v>3</v>
      </c>
      <c r="D9" s="24">
        <f t="shared" ca="1" si="5"/>
        <v>8</v>
      </c>
      <c r="E9" s="24">
        <f t="shared" ref="E9:L9" ca="1" si="6">COUNTIF(E16:E55,"&lt;"&amp;$D$1)</f>
        <v>6</v>
      </c>
      <c r="F9" s="24">
        <f t="shared" ca="1" si="6"/>
        <v>0</v>
      </c>
      <c r="G9" s="24">
        <f t="shared" ca="1" si="6"/>
        <v>0</v>
      </c>
      <c r="H9" s="24">
        <f t="shared" ca="1" si="6"/>
        <v>0</v>
      </c>
      <c r="I9" s="24">
        <f t="shared" ca="1" si="6"/>
        <v>0</v>
      </c>
      <c r="J9" s="24">
        <f t="shared" ca="1" si="6"/>
        <v>0</v>
      </c>
      <c r="K9" s="24">
        <f t="shared" ca="1" si="6"/>
        <v>0</v>
      </c>
      <c r="L9" s="24">
        <f t="shared" ca="1" si="6"/>
        <v>0</v>
      </c>
    </row>
    <row r="10" spans="1:15">
      <c r="A10" s="20" t="s">
        <v>49</v>
      </c>
      <c r="B10" s="23">
        <f ca="1">COUNTIF(B16:B55,"&gt;="&amp;$D$1)</f>
        <v>0</v>
      </c>
      <c r="C10" s="23">
        <f t="shared" ref="C10:D10" ca="1" si="7">COUNTIF(C16:C55,"&gt;="&amp;$D$1)</f>
        <v>0</v>
      </c>
      <c r="D10" s="23">
        <f t="shared" ca="1" si="7"/>
        <v>0</v>
      </c>
      <c r="E10" s="23">
        <f t="shared" ref="E10:L10" ca="1" si="8">COUNTIF(E16:E55,"&gt;="&amp;$D$1)</f>
        <v>0</v>
      </c>
      <c r="F10" s="23">
        <f t="shared" ca="1" si="8"/>
        <v>0</v>
      </c>
      <c r="G10" s="23">
        <f t="shared" ca="1" si="8"/>
        <v>0</v>
      </c>
      <c r="H10" s="23">
        <f t="shared" ca="1" si="8"/>
        <v>0</v>
      </c>
      <c r="I10" s="23">
        <f t="shared" ca="1" si="8"/>
        <v>0</v>
      </c>
      <c r="J10" s="23">
        <f t="shared" ca="1" si="8"/>
        <v>0</v>
      </c>
      <c r="K10" s="23">
        <f t="shared" ca="1" si="8"/>
        <v>0</v>
      </c>
      <c r="L10" s="23">
        <f t="shared" ca="1" si="8"/>
        <v>0</v>
      </c>
    </row>
    <row r="11" spans="1:15">
      <c r="A11" s="20" t="s">
        <v>50</v>
      </c>
      <c r="B11" s="25">
        <f ca="1">B9*$D$2</f>
        <v>300</v>
      </c>
      <c r="C11" s="25">
        <f t="shared" ref="C11:L11" ca="1" si="9">C9*$D$2</f>
        <v>150</v>
      </c>
      <c r="D11" s="25">
        <f t="shared" ca="1" si="9"/>
        <v>400</v>
      </c>
      <c r="E11" s="25">
        <f t="shared" ca="1" si="9"/>
        <v>300</v>
      </c>
      <c r="F11" s="25">
        <f t="shared" ca="1" si="9"/>
        <v>0</v>
      </c>
      <c r="G11" s="25">
        <f t="shared" ca="1" si="9"/>
        <v>0</v>
      </c>
      <c r="H11" s="25">
        <f t="shared" ca="1" si="9"/>
        <v>0</v>
      </c>
      <c r="I11" s="25">
        <f t="shared" ca="1" si="9"/>
        <v>0</v>
      </c>
      <c r="J11" s="25">
        <f t="shared" ca="1" si="9"/>
        <v>0</v>
      </c>
      <c r="K11" s="25">
        <f t="shared" ca="1" si="9"/>
        <v>0</v>
      </c>
      <c r="L11" s="25">
        <f t="shared" ca="1" si="9"/>
        <v>0</v>
      </c>
    </row>
    <row r="12" spans="1:15">
      <c r="A12" s="31" t="s">
        <v>51</v>
      </c>
      <c r="B12" s="32">
        <v>300</v>
      </c>
      <c r="C12" s="32">
        <v>150</v>
      </c>
      <c r="D12" s="32">
        <v>400</v>
      </c>
      <c r="E12" s="47">
        <v>300</v>
      </c>
      <c r="F12" s="32"/>
      <c r="G12" s="32"/>
      <c r="H12" s="32"/>
      <c r="I12" s="32"/>
      <c r="J12" s="32"/>
      <c r="K12" s="32"/>
      <c r="L12" s="32"/>
    </row>
    <row r="13" spans="1:15">
      <c r="A13" s="31" t="s">
        <v>52</v>
      </c>
      <c r="B13" s="46">
        <v>44690</v>
      </c>
      <c r="C13" s="46">
        <v>44690</v>
      </c>
      <c r="D13" s="46">
        <v>44690</v>
      </c>
      <c r="E13" s="46">
        <v>44662</v>
      </c>
      <c r="F13" s="33"/>
      <c r="G13" s="33"/>
      <c r="H13" s="33"/>
      <c r="I13" s="33"/>
      <c r="J13" s="33"/>
      <c r="K13" s="33"/>
      <c r="L13" s="33"/>
    </row>
    <row r="14" spans="1:15">
      <c r="A14" s="31" t="s">
        <v>53</v>
      </c>
      <c r="B14" s="33" t="s">
        <v>54</v>
      </c>
      <c r="C14" s="33" t="s">
        <v>54</v>
      </c>
      <c r="D14" s="33" t="s">
        <v>54</v>
      </c>
      <c r="E14" s="33" t="s">
        <v>54</v>
      </c>
      <c r="F14" s="33"/>
      <c r="G14" s="33"/>
      <c r="H14" s="33"/>
      <c r="I14" s="33"/>
      <c r="J14" s="33"/>
      <c r="K14" s="33"/>
      <c r="L14" s="33"/>
    </row>
    <row r="15" spans="1:15">
      <c r="A15" s="21" t="s">
        <v>55</v>
      </c>
      <c r="B15" s="22">
        <f ca="1">B11-B12</f>
        <v>0</v>
      </c>
      <c r="C15" s="22">
        <f t="shared" ref="C15:L15" ca="1" si="10">C11-C12</f>
        <v>0</v>
      </c>
      <c r="D15" s="22">
        <f t="shared" ca="1" si="10"/>
        <v>0</v>
      </c>
      <c r="E15" s="22">
        <f t="shared" ca="1" si="10"/>
        <v>0</v>
      </c>
      <c r="F15" s="22">
        <f t="shared" ca="1" si="10"/>
        <v>0</v>
      </c>
      <c r="G15" s="22">
        <f t="shared" ca="1" si="10"/>
        <v>0</v>
      </c>
      <c r="H15" s="22">
        <f t="shared" ca="1" si="10"/>
        <v>0</v>
      </c>
      <c r="I15" s="22">
        <f t="shared" ca="1" si="10"/>
        <v>0</v>
      </c>
      <c r="J15" s="22">
        <f t="shared" ca="1" si="10"/>
        <v>0</v>
      </c>
      <c r="K15" s="22">
        <f t="shared" ca="1" si="10"/>
        <v>0</v>
      </c>
      <c r="L15" s="22">
        <f t="shared" ca="1" si="10"/>
        <v>0</v>
      </c>
      <c r="O15" s="45"/>
    </row>
    <row r="16" spans="1:15">
      <c r="A16" s="60" t="s">
        <v>56</v>
      </c>
      <c r="B16" s="38">
        <v>44615</v>
      </c>
      <c r="C16" s="38">
        <v>44630</v>
      </c>
      <c r="D16" s="38">
        <v>44613</v>
      </c>
      <c r="E16" s="38">
        <v>44607</v>
      </c>
      <c r="F16" s="38"/>
      <c r="G16" s="38"/>
      <c r="H16" s="38"/>
      <c r="I16" s="38"/>
      <c r="J16" s="38"/>
      <c r="K16" s="38"/>
      <c r="L16" s="38"/>
    </row>
    <row r="17" spans="1:12">
      <c r="A17" s="61"/>
      <c r="B17" s="38">
        <v>44622</v>
      </c>
      <c r="C17" s="38">
        <v>44637</v>
      </c>
      <c r="D17" s="38">
        <v>44620</v>
      </c>
      <c r="E17" s="38">
        <v>44613</v>
      </c>
      <c r="F17" s="38"/>
      <c r="G17" s="38"/>
      <c r="H17" s="38"/>
      <c r="I17" s="38"/>
      <c r="J17" s="38"/>
      <c r="K17" s="38"/>
      <c r="L17" s="38"/>
    </row>
    <row r="18" spans="1:12">
      <c r="A18" s="61"/>
      <c r="B18" s="38">
        <v>44627</v>
      </c>
      <c r="C18" s="38">
        <v>44644</v>
      </c>
      <c r="D18" s="38">
        <v>44627</v>
      </c>
      <c r="E18" s="38">
        <v>44614</v>
      </c>
      <c r="F18" s="38"/>
      <c r="G18" s="38"/>
      <c r="H18" s="38"/>
      <c r="I18" s="38"/>
      <c r="J18" s="38"/>
      <c r="K18" s="38"/>
      <c r="L18" s="38"/>
    </row>
    <row r="19" spans="1:12">
      <c r="A19" s="61"/>
      <c r="B19" s="38">
        <v>44629</v>
      </c>
      <c r="C19" s="38"/>
      <c r="D19" s="38">
        <v>44632</v>
      </c>
      <c r="E19" s="38">
        <v>44614</v>
      </c>
      <c r="F19" s="38"/>
      <c r="G19" s="38"/>
      <c r="H19" s="38"/>
      <c r="I19" s="38"/>
      <c r="J19" s="38"/>
      <c r="K19" s="38"/>
      <c r="L19" s="38"/>
    </row>
    <row r="20" spans="1:12">
      <c r="A20" s="61"/>
      <c r="B20" s="38">
        <v>44643</v>
      </c>
      <c r="C20" s="38"/>
      <c r="D20" s="38">
        <v>44634</v>
      </c>
      <c r="E20" s="38">
        <v>44620</v>
      </c>
      <c r="F20" s="38"/>
      <c r="G20" s="38"/>
      <c r="H20" s="38"/>
      <c r="I20" s="38"/>
      <c r="J20" s="38"/>
      <c r="K20" s="38"/>
      <c r="L20" s="38"/>
    </row>
    <row r="21" spans="1:12">
      <c r="A21" s="61"/>
      <c r="B21" s="38">
        <v>44655</v>
      </c>
      <c r="C21" s="38"/>
      <c r="D21" s="38">
        <v>44641</v>
      </c>
      <c r="E21" s="38">
        <v>44621</v>
      </c>
      <c r="F21" s="38"/>
      <c r="G21" s="38"/>
      <c r="H21" s="38"/>
      <c r="I21" s="38"/>
      <c r="J21" s="38"/>
      <c r="K21" s="38"/>
      <c r="L21" s="38"/>
    </row>
    <row r="22" spans="1:12">
      <c r="A22" s="61"/>
      <c r="B22" s="38"/>
      <c r="C22" s="38"/>
      <c r="D22" s="38">
        <v>44648</v>
      </c>
      <c r="E22" s="38"/>
      <c r="F22" s="38"/>
      <c r="G22" s="38"/>
      <c r="H22" s="38"/>
      <c r="I22" s="38"/>
      <c r="J22" s="38"/>
      <c r="K22" s="38"/>
      <c r="L22" s="38"/>
    </row>
    <row r="23" spans="1:12">
      <c r="A23" s="61"/>
      <c r="B23" s="38"/>
      <c r="C23" s="38"/>
      <c r="D23" s="38">
        <v>44655</v>
      </c>
      <c r="E23" s="38"/>
      <c r="F23" s="38"/>
      <c r="G23" s="38"/>
      <c r="H23" s="38"/>
      <c r="I23" s="38"/>
      <c r="J23" s="38"/>
      <c r="K23" s="38"/>
      <c r="L23" s="38"/>
    </row>
    <row r="24" spans="1:12">
      <c r="A24" s="61"/>
      <c r="B24" s="38"/>
      <c r="C24" s="38"/>
      <c r="D24" s="38"/>
      <c r="E24" s="38"/>
      <c r="F24" s="38"/>
      <c r="G24" s="38"/>
      <c r="H24" s="38"/>
      <c r="I24" s="38"/>
      <c r="J24" s="38"/>
      <c r="K24" s="38"/>
      <c r="L24" s="38"/>
    </row>
    <row r="25" spans="1:12">
      <c r="A25" s="61"/>
      <c r="B25" s="38"/>
      <c r="C25" s="38"/>
      <c r="D25" s="38"/>
      <c r="E25" s="38"/>
      <c r="F25" s="38"/>
      <c r="G25" s="38"/>
      <c r="H25" s="38"/>
      <c r="I25" s="38"/>
      <c r="J25" s="38"/>
      <c r="K25" s="38"/>
      <c r="L25" s="38"/>
    </row>
    <row r="26" spans="1:12">
      <c r="A26" s="61"/>
      <c r="B26" s="38"/>
      <c r="C26" s="38"/>
      <c r="D26" s="38"/>
      <c r="E26" s="38"/>
      <c r="F26" s="38"/>
      <c r="G26" s="38"/>
      <c r="H26" s="38"/>
      <c r="I26" s="38"/>
      <c r="J26" s="38"/>
      <c r="K26" s="38"/>
      <c r="L26" s="38"/>
    </row>
    <row r="27" spans="1:12">
      <c r="A27" s="61"/>
      <c r="B27" s="38"/>
      <c r="C27" s="38"/>
      <c r="D27" s="38"/>
      <c r="E27" s="38"/>
      <c r="F27" s="38"/>
      <c r="G27" s="38"/>
      <c r="H27" s="38"/>
      <c r="I27" s="38"/>
      <c r="J27" s="38"/>
      <c r="K27" s="38"/>
      <c r="L27" s="38"/>
    </row>
    <row r="28" spans="1:12">
      <c r="A28" s="61"/>
      <c r="B28" s="38"/>
      <c r="C28" s="38"/>
      <c r="D28" s="38"/>
      <c r="E28" s="38"/>
      <c r="F28" s="38"/>
      <c r="G28" s="38"/>
      <c r="H28" s="38"/>
      <c r="I28" s="38"/>
      <c r="J28" s="38"/>
      <c r="K28" s="38"/>
      <c r="L28" s="38"/>
    </row>
    <row r="29" spans="1:12">
      <c r="A29" s="61"/>
      <c r="B29" s="38"/>
      <c r="C29" s="38"/>
      <c r="D29" s="38"/>
      <c r="E29" s="38"/>
      <c r="F29" s="38"/>
      <c r="G29" s="38"/>
      <c r="H29" s="38"/>
      <c r="I29" s="38"/>
      <c r="J29" s="38"/>
      <c r="K29" s="38"/>
      <c r="L29" s="38"/>
    </row>
    <row r="30" spans="1:12">
      <c r="A30" s="61"/>
      <c r="B30" s="38"/>
      <c r="C30" s="38"/>
      <c r="D30" s="38"/>
      <c r="E30" s="38"/>
      <c r="F30" s="38"/>
      <c r="G30" s="38"/>
      <c r="H30" s="38"/>
      <c r="I30" s="38"/>
      <c r="J30" s="38"/>
      <c r="K30" s="38"/>
      <c r="L30" s="38"/>
    </row>
    <row r="31" spans="1:12">
      <c r="A31" s="61"/>
      <c r="B31" s="38"/>
      <c r="C31" s="38"/>
      <c r="D31" s="38"/>
      <c r="E31" s="38"/>
      <c r="F31" s="38"/>
      <c r="G31" s="38"/>
      <c r="H31" s="38"/>
      <c r="I31" s="38"/>
      <c r="J31" s="38"/>
      <c r="K31" s="38"/>
      <c r="L31" s="38"/>
    </row>
    <row r="32" spans="1:12">
      <c r="A32" s="61"/>
      <c r="B32" s="38"/>
      <c r="C32" s="38"/>
      <c r="D32" s="38"/>
      <c r="E32" s="38"/>
      <c r="F32" s="38"/>
      <c r="G32" s="38"/>
      <c r="H32" s="38"/>
      <c r="I32" s="38"/>
      <c r="J32" s="38"/>
      <c r="K32" s="38"/>
      <c r="L32" s="38"/>
    </row>
    <row r="33" spans="1:12">
      <c r="A33" s="61"/>
      <c r="B33" s="38"/>
      <c r="C33" s="38"/>
      <c r="D33" s="38"/>
      <c r="E33" s="38"/>
      <c r="F33" s="38"/>
      <c r="G33" s="38"/>
      <c r="H33" s="38"/>
      <c r="I33" s="38"/>
      <c r="J33" s="38"/>
      <c r="K33" s="38"/>
      <c r="L33" s="38"/>
    </row>
    <row r="34" spans="1:12">
      <c r="A34" s="61"/>
      <c r="B34" s="38"/>
      <c r="C34" s="38"/>
      <c r="D34" s="38"/>
      <c r="E34" s="38"/>
      <c r="F34" s="38"/>
      <c r="G34" s="38"/>
      <c r="H34" s="38"/>
      <c r="I34" s="38"/>
      <c r="J34" s="38"/>
      <c r="K34" s="38"/>
      <c r="L34" s="38"/>
    </row>
    <row r="35" spans="1:12">
      <c r="A35" s="61"/>
      <c r="B35" s="38"/>
      <c r="C35" s="38"/>
      <c r="D35" s="38"/>
      <c r="E35" s="38"/>
      <c r="F35" s="38"/>
      <c r="G35" s="38"/>
      <c r="H35" s="38"/>
      <c r="I35" s="38"/>
      <c r="J35" s="38"/>
      <c r="K35" s="38"/>
      <c r="L35" s="38"/>
    </row>
    <row r="36" spans="1:12">
      <c r="A36" s="61"/>
      <c r="B36" s="38"/>
      <c r="C36" s="38"/>
      <c r="D36" s="38"/>
      <c r="E36" s="38"/>
      <c r="F36" s="38"/>
      <c r="G36" s="38"/>
      <c r="H36" s="38"/>
      <c r="I36" s="38"/>
      <c r="J36" s="38"/>
      <c r="K36" s="38"/>
      <c r="L36" s="38"/>
    </row>
    <row r="37" spans="1:12">
      <c r="A37" s="61"/>
      <c r="B37" s="38"/>
      <c r="C37" s="38"/>
      <c r="D37" s="38"/>
      <c r="E37" s="38"/>
      <c r="F37" s="38"/>
      <c r="G37" s="38"/>
      <c r="H37" s="38"/>
      <c r="I37" s="38"/>
      <c r="J37" s="38"/>
      <c r="K37" s="38"/>
      <c r="L37" s="38"/>
    </row>
    <row r="38" spans="1:12">
      <c r="A38" s="61"/>
      <c r="B38" s="38"/>
      <c r="C38" s="38"/>
      <c r="D38" s="38"/>
      <c r="E38" s="38"/>
      <c r="F38" s="38"/>
      <c r="G38" s="38"/>
      <c r="H38" s="38"/>
      <c r="I38" s="38"/>
      <c r="J38" s="38"/>
      <c r="K38" s="38"/>
      <c r="L38" s="38"/>
    </row>
    <row r="39" spans="1:12">
      <c r="A39" s="61"/>
      <c r="B39" s="38"/>
      <c r="C39" s="38"/>
      <c r="D39" s="38"/>
      <c r="E39" s="38"/>
      <c r="F39" s="38"/>
      <c r="G39" s="38"/>
      <c r="H39" s="38"/>
      <c r="I39" s="38"/>
      <c r="J39" s="38"/>
      <c r="K39" s="38"/>
      <c r="L39" s="38"/>
    </row>
    <row r="40" spans="1:12">
      <c r="A40" s="61"/>
      <c r="B40" s="38"/>
      <c r="C40" s="38"/>
      <c r="D40" s="38"/>
      <c r="E40" s="38"/>
      <c r="F40" s="38"/>
      <c r="G40" s="38"/>
      <c r="H40" s="38"/>
      <c r="I40" s="38"/>
      <c r="J40" s="38"/>
      <c r="K40" s="38"/>
      <c r="L40" s="38"/>
    </row>
    <row r="41" spans="1:12">
      <c r="A41" s="61"/>
      <c r="B41" s="38"/>
      <c r="C41" s="38"/>
      <c r="D41" s="38"/>
      <c r="E41" s="38"/>
      <c r="F41" s="38"/>
      <c r="G41" s="38"/>
      <c r="H41" s="38"/>
      <c r="I41" s="38"/>
      <c r="J41" s="38"/>
      <c r="K41" s="38"/>
      <c r="L41" s="38"/>
    </row>
    <row r="42" spans="1:12">
      <c r="A42" s="61"/>
      <c r="B42" s="38"/>
      <c r="C42" s="38"/>
      <c r="D42" s="38"/>
      <c r="E42" s="38"/>
      <c r="F42" s="38"/>
      <c r="G42" s="38"/>
      <c r="H42" s="38"/>
      <c r="I42" s="38"/>
      <c r="J42" s="38"/>
      <c r="K42" s="38"/>
      <c r="L42" s="38"/>
    </row>
    <row r="43" spans="1:12">
      <c r="A43" s="61"/>
      <c r="B43" s="38"/>
      <c r="C43" s="38"/>
      <c r="D43" s="38"/>
      <c r="E43" s="38"/>
      <c r="F43" s="38"/>
      <c r="G43" s="38"/>
      <c r="H43" s="38"/>
      <c r="I43" s="38"/>
      <c r="J43" s="38"/>
      <c r="K43" s="38"/>
      <c r="L43" s="38"/>
    </row>
    <row r="44" spans="1:12">
      <c r="A44" s="61"/>
      <c r="B44" s="38"/>
      <c r="C44" s="38"/>
      <c r="D44" s="38"/>
      <c r="E44" s="38"/>
      <c r="F44" s="38"/>
      <c r="G44" s="38"/>
      <c r="H44" s="38"/>
      <c r="I44" s="38"/>
      <c r="J44" s="38"/>
      <c r="K44" s="38"/>
      <c r="L44" s="38"/>
    </row>
    <row r="45" spans="1:12">
      <c r="A45" s="61"/>
      <c r="B45" s="38"/>
      <c r="C45" s="38"/>
      <c r="D45" s="38"/>
      <c r="E45" s="38"/>
      <c r="F45" s="38"/>
      <c r="G45" s="38"/>
      <c r="H45" s="38"/>
      <c r="I45" s="38"/>
      <c r="J45" s="38"/>
      <c r="K45" s="38"/>
      <c r="L45" s="38"/>
    </row>
    <row r="46" spans="1:12">
      <c r="A46" s="61"/>
      <c r="B46" s="38"/>
      <c r="C46" s="38"/>
      <c r="D46" s="38"/>
      <c r="E46" s="38"/>
      <c r="F46" s="38"/>
      <c r="G46" s="38"/>
      <c r="H46" s="38"/>
      <c r="I46" s="38"/>
      <c r="J46" s="38"/>
      <c r="K46" s="38"/>
      <c r="L46" s="38"/>
    </row>
    <row r="47" spans="1:12">
      <c r="A47" s="61"/>
      <c r="B47" s="38"/>
      <c r="C47" s="38"/>
      <c r="D47" s="38"/>
      <c r="E47" s="38"/>
      <c r="F47" s="38"/>
      <c r="G47" s="38"/>
      <c r="H47" s="38"/>
      <c r="I47" s="38"/>
      <c r="J47" s="38"/>
      <c r="K47" s="38"/>
      <c r="L47" s="38"/>
    </row>
    <row r="48" spans="1:12">
      <c r="A48" s="61"/>
      <c r="B48" s="38"/>
      <c r="C48" s="38"/>
      <c r="D48" s="38"/>
      <c r="E48" s="38"/>
      <c r="F48" s="38"/>
      <c r="G48" s="38"/>
      <c r="H48" s="38"/>
      <c r="I48" s="38"/>
      <c r="J48" s="38"/>
      <c r="K48" s="38"/>
      <c r="L48" s="38"/>
    </row>
    <row r="49" spans="1:12">
      <c r="A49" s="61"/>
      <c r="B49" s="38"/>
      <c r="C49" s="38"/>
      <c r="D49" s="38"/>
      <c r="E49" s="38"/>
      <c r="F49" s="38"/>
      <c r="G49" s="38"/>
      <c r="H49" s="38"/>
      <c r="I49" s="38"/>
      <c r="J49" s="38"/>
      <c r="K49" s="38"/>
      <c r="L49" s="38"/>
    </row>
    <row r="50" spans="1:12">
      <c r="A50" s="61"/>
      <c r="B50" s="38"/>
      <c r="C50" s="38"/>
      <c r="D50" s="38"/>
      <c r="E50" s="38"/>
      <c r="F50" s="38"/>
      <c r="G50" s="38"/>
      <c r="H50" s="38"/>
      <c r="I50" s="38"/>
      <c r="J50" s="38"/>
      <c r="K50" s="38"/>
      <c r="L50" s="38"/>
    </row>
    <row r="51" spans="1:12">
      <c r="A51" s="61"/>
      <c r="B51" s="38"/>
      <c r="C51" s="38"/>
      <c r="D51" s="38"/>
      <c r="E51" s="38"/>
      <c r="F51" s="38"/>
      <c r="G51" s="38"/>
      <c r="H51" s="38"/>
      <c r="I51" s="38"/>
      <c r="J51" s="38"/>
      <c r="K51" s="38"/>
      <c r="L51" s="38"/>
    </row>
    <row r="52" spans="1:12">
      <c r="A52" s="61"/>
      <c r="B52" s="38"/>
      <c r="C52" s="38"/>
      <c r="D52" s="38"/>
      <c r="E52" s="38"/>
      <c r="F52" s="38"/>
      <c r="G52" s="38"/>
      <c r="H52" s="38"/>
      <c r="I52" s="38"/>
      <c r="J52" s="38"/>
      <c r="K52" s="38"/>
      <c r="L52" s="38"/>
    </row>
    <row r="53" spans="1:12">
      <c r="A53" s="61"/>
      <c r="B53" s="38"/>
      <c r="C53" s="38"/>
      <c r="D53" s="38"/>
      <c r="E53" s="38"/>
      <c r="F53" s="38"/>
      <c r="G53" s="38"/>
      <c r="H53" s="38"/>
      <c r="I53" s="38"/>
      <c r="J53" s="38"/>
      <c r="K53" s="38"/>
      <c r="L53" s="38"/>
    </row>
    <row r="54" spans="1:12">
      <c r="A54" s="61"/>
      <c r="B54" s="38"/>
      <c r="C54" s="38"/>
      <c r="D54" s="38"/>
      <c r="E54" s="38"/>
      <c r="F54" s="38"/>
      <c r="G54" s="38"/>
      <c r="H54" s="38"/>
      <c r="I54" s="38"/>
      <c r="J54" s="38"/>
      <c r="K54" s="38"/>
      <c r="L54" s="38"/>
    </row>
    <row r="55" spans="1:12">
      <c r="A55" s="62"/>
      <c r="B55" s="38"/>
      <c r="C55" s="38"/>
      <c r="D55" s="38"/>
      <c r="E55" s="38"/>
      <c r="F55" s="38"/>
      <c r="G55" s="38"/>
      <c r="H55" s="38"/>
      <c r="I55" s="38"/>
      <c r="J55" s="38"/>
      <c r="K55" s="38"/>
      <c r="L55" s="38"/>
    </row>
  </sheetData>
  <mergeCells count="1">
    <mergeCell ref="A16:A55"/>
  </mergeCells>
  <conditionalFormatting sqref="B6:C6 F6:L6">
    <cfRule type="containsText" dxfId="6" priority="2" operator="containsText" text="Handynr. erfassen!">
      <formula>NOT(ISERROR(SEARCH("Handynr. erfassen!",B6)))</formula>
    </cfRule>
  </conditionalFormatting>
  <conditionalFormatting sqref="B7:L7">
    <cfRule type="containsText" dxfId="5" priority="3" operator="containsText" text="E-Mail erfassen!">
      <formula>NOT(ISERROR(SEARCH("E-Mail erfassen!",B7)))</formula>
    </cfRule>
  </conditionalFormatting>
  <conditionalFormatting sqref="B15:L15">
    <cfRule type="cellIs" dxfId="4" priority="8" operator="greaterThan">
      <formula>0</formula>
    </cfRule>
  </conditionalFormatting>
  <conditionalFormatting sqref="B16:L55">
    <cfRule type="cellIs" dxfId="3" priority="1" operator="equal">
      <formula>$D$1</formula>
    </cfRule>
    <cfRule type="cellIs" dxfId="2" priority="5" operator="between">
      <formula>1</formula>
      <formula>$N$1</formula>
    </cfRule>
    <cfRule type="cellIs" dxfId="1" priority="6" operator="greaterThan">
      <formula>$D$1</formula>
    </cfRule>
  </conditionalFormatting>
  <conditionalFormatting sqref="F5:L5">
    <cfRule type="containsText" dxfId="0" priority="4" operator="containsText" text="Person erfassen!">
      <formula>NOT(ISERROR(SEARCH("Person erfassen!",F5)))</formula>
    </cfRule>
  </conditionalFormatting>
  <hyperlinks>
    <hyperlink ref="E7" r:id="rId1" xr:uid="{00000000-0004-0000-0100-000000000000}"/>
    <hyperlink ref="B7" r:id="rId2" xr:uid="{00000000-0004-0000-0100-000001000000}"/>
    <hyperlink ref="C7" r:id="rId3" xr:uid="{00000000-0004-0000-0100-000002000000}"/>
    <hyperlink ref="D7" r:id="rId4" xr:uid="{00000000-0004-0000-0100-000003000000}"/>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1259e0-47ed-4fb2-955b-80acb4295882" xsi:nil="true"/>
    <lcf76f155ced4ddcb4097134ff3c332f xmlns="c6603eca-f2e9-4b4d-97e9-f2faf3b87b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7E58C600FE97840B98364BB4820FB50" ma:contentTypeVersion="14" ma:contentTypeDescription="Ein neues Dokument erstellen." ma:contentTypeScope="" ma:versionID="6d32fdbd30e0a1a066452b382025c125">
  <xsd:schema xmlns:xsd="http://www.w3.org/2001/XMLSchema" xmlns:xs="http://www.w3.org/2001/XMLSchema" xmlns:p="http://schemas.microsoft.com/office/2006/metadata/properties" xmlns:ns2="c6603eca-f2e9-4b4d-97e9-f2faf3b87b0b" xmlns:ns3="891259e0-47ed-4fb2-955b-80acb4295882" targetNamespace="http://schemas.microsoft.com/office/2006/metadata/properties" ma:root="true" ma:fieldsID="86c6618bb7d97748ea9031b7493d4dd6" ns2:_="" ns3:_="">
    <xsd:import namespace="c6603eca-f2e9-4b4d-97e9-f2faf3b87b0b"/>
    <xsd:import namespace="891259e0-47ed-4fb2-955b-80acb42958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03eca-f2e9-4b4d-97e9-f2faf3b87b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7d3549f5-7c94-43c8-a07c-5e094451d1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259e0-47ed-4fb2-955b-80acb4295882"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eb227c93-5b6e-48b4-ad98-828f08a4da7a}" ma:internalName="TaxCatchAll" ma:showField="CatchAllData" ma:web="891259e0-47ed-4fb2-955b-80acb4295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54D409-4CE0-467D-AF82-25AF46E58512}"/>
</file>

<file path=customXml/itemProps2.xml><?xml version="1.0" encoding="utf-8"?>
<ds:datastoreItem xmlns:ds="http://schemas.openxmlformats.org/officeDocument/2006/customXml" ds:itemID="{D184B2D5-050D-4C5E-892D-30BB34EED4F4}"/>
</file>

<file path=customXml/itemProps3.xml><?xml version="1.0" encoding="utf-8"?>
<ds:datastoreItem xmlns:ds="http://schemas.openxmlformats.org/officeDocument/2006/customXml" ds:itemID="{14997FE9-4C7B-4A81-BBD1-35902A1AC355}"/>
</file>

<file path=docProps/app.xml><?xml version="1.0" encoding="utf-8"?>
<Properties xmlns="http://schemas.openxmlformats.org/officeDocument/2006/extended-properties" xmlns:vt="http://schemas.openxmlformats.org/officeDocument/2006/docPropsVTypes">
  <Application>Microsoft Excel Online</Application>
  <Manager/>
  <Company>Vogelsbergkreis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Weitzel</dc:creator>
  <cp:keywords/>
  <dc:description/>
  <cp:lastModifiedBy/>
  <cp:revision/>
  <dcterms:created xsi:type="dcterms:W3CDTF">2018-10-18T13:12:29Z</dcterms:created>
  <dcterms:modified xsi:type="dcterms:W3CDTF">2023-11-22T21:43:54Z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0x010100F7E58C600FE97840B98364BB4820FB50</vt:lpwstr>
  </property>
  <property fmtid="{D5CDD505-2E9C-101B-9397-08002B2CF9AE}" pid="3" name="MediaServiceImageTags">
    <vt:lpwstr/>
  </property>
</Properties>
</file>